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PSKY/East Fire Lane/"/>
    </mc:Choice>
  </mc:AlternateContent>
  <xr:revisionPtr revIDLastSave="0" documentId="8_{E8DAC4C6-A5B8-46B8-8122-3ACB85F8203A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8" i="1" l="1"/>
  <c r="E194" i="1"/>
  <c r="E214" i="1"/>
  <c r="E197" i="1"/>
  <c r="E195" i="1"/>
  <c r="E23" i="1"/>
  <c r="E187" i="1"/>
  <c r="E20" i="1"/>
  <c r="F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<sst xmlns="http://schemas.openxmlformats.org/spreadsheetml/2006/main" count="403" uniqueCount="390">
  <si>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</si>
  <si>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</si>
  <si>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</si>
  <si>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</si>
  <si>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</si>
  <si>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</si>
  <si>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</si>
  <si>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</si>
  <si>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</si>
  <si>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</si>
  <si>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</si>
  <si>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</si>
  <si>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</si>
  <si>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</si>
  <si>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</si>
  <si>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</si>
  <si>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</si>
  <si>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</si>
  <si>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</si>
  <si>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</si>
  <si>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</si>
  <si>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</si>
  <si>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</si>
  <si>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</si>
  <si>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</si>
  <si>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</si>
  <si>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</si>
  <si>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</si>
  <si>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</si>
  <si>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</si>
  <si>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</si>
  <si>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</si>
  <si>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</si>
  <si>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</si>
  <si>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</si>
  <si>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</si>
  <si>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</si>
  <si>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</si>
  <si>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</si>
  <si>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</si>
  <si>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</si>
  <si>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</si>
  <si>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</si>
  <si>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</si>
  <si>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</si>
  <si>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</si>
  <si>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</si>
  <si>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</si>
  <si>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</si>
  <si>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</si>
  <si>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</si>
  <si>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</si>
  <si>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</si>
  <si>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</si>
  <si>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</si>
  <si>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</si>
  <si>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</si>
  <si>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</si>
  <si>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</si>
  <si>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</si>
  <si>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</si>
  <si>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</si>
  <si>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</si>
  <si>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</si>
  <si>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</si>
  <si>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</si>
  <si>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</si>
  <si>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</si>
  <si>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</si>
  <si>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</si>
  <si>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</si>
  <si>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</si>
  <si>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</si>
  <si>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</si>
  <si>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</si>
  <si>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</si>
  <si>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</si>
  <si>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</si>
  <si>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</si>
  <si>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</si>
  <si>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</si>
  <si>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</si>
  <si>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</si>
  <si>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</si>
  <si>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</si>
  <si>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</si>
  <si>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</si>
  <si>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</si>
  <si>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</si>
  <si>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</si>
  <si>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</si>
  <si>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</si>
  <si>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</si>
  <si>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</si>
  <si>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</si>
  <si>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</si>
  <si>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</si>
  <si>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</si>
  <si>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</si>
  <si>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</si>
  <si>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</si>
  <si>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</si>
  <si>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</si>
  <si>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</si>
  <si>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</si>
  <si>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</si>
  <si>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</si>
  <si>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</si>
  <si>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</si>
  <si>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</si>
  <si>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</si>
  <si>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</si>
  <si>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</si>
  <si>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</si>
  <si>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</si>
  <si>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</si>
  <si>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</si>
  <si>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</si>
  <si>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</si>
  <si>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</si>
  <si>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</si>
  <si>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</si>
  <si>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</si>
  <si>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</si>
  <si>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</si>
  <si>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</si>
  <si>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</si>
  <si>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</si>
  <si>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</si>
  <si>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</si>
  <si>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</si>
  <si>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</si>
  <si>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</si>
  <si>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</si>
  <si>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</si>
  <si>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</si>
  <si>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</si>
  <si>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</si>
  <si>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</si>
  <si>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</si>
  <si>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</si>
  <si>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</si>
  <si>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</si>
  <si>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</si>
  <si>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</si>
  <si>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</si>
  <si>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</si>
  <si>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</si>
  <si>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</si>
  <si>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</si>
  <si>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</si>
  <si>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</si>
  <si>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</si>
  <si>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</si>
  <si>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</si>
  <si>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</si>
  <si>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</si>
  <si>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</si>
  <si>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</si>
  <si>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</si>
  <si>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</si>
  <si>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</si>
  <si>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</si>
  <si>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</si>
  <si>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</si>
  <si>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</si>
  <si>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</si>
  <si>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</si>
  <si>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</si>
  <si>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</si>
  <si>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</si>
  <si>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</si>
  <si>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</si>
  <si>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</si>
  <si>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</si>
  <si>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</si>
  <si>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</si>
  <si>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</si>
  <si>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</si>
  <si>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</si>
  <si>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</si>
  <si>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</si>
  <si>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</si>
  <si>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</si>
  <si>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</si>
  <si>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</si>
  <si>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</si>
  <si>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</si>
  <si>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</si>
  <si>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</si>
  <si>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</si>
  <si>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</si>
  <si>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</si>
  <si>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</si>
  <si>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</si>
  <si>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</si>
  <si>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</si>
  <si>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</si>
  <si>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</si>
  <si>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</si>
  <si>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</si>
  <si>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</si>
  <si>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</si>
  <si>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</si>
  <si>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</si>
  <si>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</si>
  <si>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</si>
  <si>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</si>
  <si>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</si>
  <si>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</si>
  <si>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</si>
  <si>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</si>
  <si>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</si>
  <si>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</si>
  <si>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</si>
  <si>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</si>
  <si>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</si>
  <si>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</si>
  <si>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</si>
  <si>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</si>
  <si>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</si>
  <si>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</si>
  <si>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</si>
  <si>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</si>
  <si>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</si>
  <si>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</si>
  <si>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</si>
  <si>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</si>
  <si>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</si>
  <si>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</si>
  <si>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</si>
  <si>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</si>
  <si>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</si>
  <si>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</si>
  <si>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</si>
  <si>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</si>
  <si>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</si>
  <si>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</si>
  <si>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</si>
  <si>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</si>
  <si>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</si>
  <si>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</si>
  <si>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</si>
  <si>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</si>
  <si>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</si>
  <si>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</si>
  <si>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</si>
  <si>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</si>
  <si>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</si>
  <si>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</si>
  <si>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</si>
  <si>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</si>
  <si>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</si>
  <si>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</si>
  <si>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</si>
  <si>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</si>
  <si>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</si>
  <si>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</si>
  <si>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</si>
  <si>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</si>
  <si>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</si>
  <si>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</si>
  <si>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</si>
  <si>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</si>
  <si>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</si>
  <si>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</si>
  <si>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</si>
  <si>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</si>
  <si>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</si>
  <si>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</si>
  <si>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</si>
  <si>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</si>
  <si>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</si>
  <si>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</si>
  <si>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</si>
  <si>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</si>
  <si>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</si>
  <si>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</si>
  <si>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</si>
  <si>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</si>
  <si>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</si>
  <si>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</si>
  <si>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</si>
  <si>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</si>
  <si>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</si>
  <si>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</si>
  <si>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</si>
  <si>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</si>
  <si>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</si>
  <si>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</si>
  <si>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</si>
  <si>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</si>
  <si>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</si>
  <si>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</si>
  <si>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</si>
  <si>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</si>
  <si>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</si>
  <si>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</si>
  <si>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</si>
  <si>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</si>
  <si>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</si>
  <si>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</si>
  <si>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</si>
  <si>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</si>
  <si>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</si>
  <si>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</si>
  <si>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</si>
  <si>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</si>
  <si>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</si>
  <si>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</si>
  <si>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</si>
  <si>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</si>
  <si>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</si>
  <si>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</si>
  <si>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</si>
  <si>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</si>
  <si>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</si>
  <si>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</si>
  <si>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</si>
  <si>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</si>
  <si>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</si>
  <si>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</si>
  <si>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</si>
  <si>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</si>
  <si>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</si>
  <si>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</si>
  <si>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</si>
  <si>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</si>
  <si>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</si>
  <si>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</si>
  <si>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</si>
  <si>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</si>
  <si>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</si>
  <si>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</si>
  <si>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</si>
  <si>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</si>
  <si>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</si>
  <si>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</si>
  <si>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</si>
  <si>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</si>
  <si>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</si>
  <si>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</si>
  <si>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</si>
  <si>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</si>
  <si>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</si>
  <si>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</si>
  <si>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</si>
  <si>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</si>
  <si>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</si>
  <si>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</si>
  <si>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</si>
  <si>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</si>
  <si>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</si>
  <si>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</si>
  <si>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</si>
  <si>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</si>
  <si>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</si>
  <si>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</si>
  <si>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</si>
  <si>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</si>
  <si>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</si>
  <si>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</si>
  <si>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</si>
  <si>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</si>
  <si>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</si>
  <si>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</si>
  <si>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</si>
  <si>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</si>
  <si>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</si>
  <si>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</si>
  <si>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</si>
  <si>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</si>
  <si>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</si>
  <si>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</si>
  <si>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</si>
  <si>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</si>
  <si>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</si>
  <si>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</si>
  <si>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</si>
  <si>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</si>
  <si>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</si>
  <si>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</si>
  <si>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</si>
  <si>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</si>
  <si>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</si>
  <si>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Unified District</t>
  </si>
  <si>
    <t>Pima</t>
  </si>
  <si>
    <t>Copperstate Pavement, Inc.</t>
  </si>
  <si>
    <t>N/A</t>
  </si>
  <si>
    <t>2820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</si>
</sst>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E11" sqref="E1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5" t="s">
        <v>386</v>
      </c>
      <c r="E6" s="263"/>
      <c r="F6" s="264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5" t="s">
        <v>388</v>
      </c>
      <c r="E8" s="263"/>
      <c r="F8" s="264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5" t="s">
        <v>387</v>
      </c>
      <c r="E9" s="263"/>
      <c r="F9" s="264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>
        <f>500+47.96+60+517.56+126.72</f>
        <v>1252.24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1252.24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f>419.59+2368.92+374.04+599.41+1145.34</f>
        <v>4907.3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f>419.59+1473.3</f>
        <v>1892.8899999999999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6800.1900000000005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>
        <f>550.67+390+200+6750+16200+500+24063.9</f>
        <v>48654.57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>
        <f>1700+2853.9</f>
        <v>4553.8999999999996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>
        <f>90+59.8+3.78</f>
        <v>153.58000000000001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53362.05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61414.48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>
        <f>6141.45</f>
        <v>6141.45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6141.45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0</v>
      </c>
      <c r="E222" s="240">
        <f>E212+E221</f>
        <v>67555.930000000008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67555.930000000008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67555.930000000008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2024-02-27T18:32:41Z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